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415" windowHeight="5355" activeTab="1"/>
  </bookViews>
  <sheets>
    <sheet name="ΑΡΧΙΚΗ ΑΠΟΣΤΟΛΗ" sheetId="1" r:id="rId1"/>
    <sheet name="ΑΙΤΗΜΑ ΚΩΝ-ΛΟΣ 02-02-23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<sst xmlns="http://schemas.openxmlformats.org/spreadsheetml/2006/main" count="80" uniqueCount="63">
  <si>
    <t>ΕΣΟΔΑ</t>
  </si>
  <si>
    <t>ΕΞΟΔΑ</t>
  </si>
  <si>
    <t>ΕΙΣΠΡΑΞΕΙΣ ΠΟΕ</t>
  </si>
  <si>
    <t>ΜΗ ΕΙΣΠΡΑΞΕΙΣ ΠΟΕ</t>
  </si>
  <si>
    <t>ΔΗΜΟΤΙΚΑ ΤΕΛΗ</t>
  </si>
  <si>
    <t>ΡΕΥΜΑ</t>
  </si>
  <si>
    <t>ΣΚΟΥΠΙΔΙΑ</t>
  </si>
  <si>
    <t>ΥΔΡΕΥΣΗ</t>
  </si>
  <si>
    <t>ΒΙΟΛΟΓΙΚΟΙ</t>
  </si>
  <si>
    <t>ΑΝΑΚΥΚΛΩΣΗ</t>
  </si>
  <si>
    <t>ΔΙΑΔΥΜΑ</t>
  </si>
  <si>
    <t>ΣΥΝΟΛΟ</t>
  </si>
  <si>
    <t>ΡΕΥΜΑ ΑΝΤΛΙΟΣΤΑΣΙΑ</t>
  </si>
  <si>
    <t>ΔΙΑΦΟΡΑ ΠΡΟΣ ΧΡΗΣΗ ΛΟΙΠΩΝ ΑΝΤΑΠΟΔΟΤΙΚΩΝ (Π.Χ. ΚΑΥΣΙΜΑ, ΣΥΝΤΗΡΗΣΕΙΣ ΚΛΠ)</t>
  </si>
  <si>
    <t>ΤΕΛΗ ΥΔΡΕΥΣΗΣ</t>
  </si>
  <si>
    <t>0311.01</t>
  </si>
  <si>
    <t>0511.01</t>
  </si>
  <si>
    <t>0441.01</t>
  </si>
  <si>
    <t>ΤΕΛΗ ΑΠΟΧΕΤΕΥΣΗΣ</t>
  </si>
  <si>
    <t>ΤΕΛΗ ΒΙΟΛΟΓΙΚΩΝ</t>
  </si>
  <si>
    <t>2112.01</t>
  </si>
  <si>
    <t>2114.01</t>
  </si>
  <si>
    <t>2114.02</t>
  </si>
  <si>
    <t>ΠΟΣΑ</t>
  </si>
  <si>
    <t>Κ.Α</t>
  </si>
  <si>
    <t>ΠΕΡΙΓΡΑΦΗ</t>
  </si>
  <si>
    <t>20.6277.01</t>
  </si>
  <si>
    <t>20.6277.02</t>
  </si>
  <si>
    <t>20.6277.03</t>
  </si>
  <si>
    <t>20.6211.01</t>
  </si>
  <si>
    <t>25.6211.01</t>
  </si>
  <si>
    <t>00.6151.01</t>
  </si>
  <si>
    <t>00.6726.01</t>
  </si>
  <si>
    <t>20.7325.04</t>
  </si>
  <si>
    <t>ΕΠΕΚΤΑΣΗ ΦΟΠ</t>
  </si>
  <si>
    <t>ΔΙΚΑΙΩΜΑ ΔΕΗ</t>
  </si>
  <si>
    <t>ΔΙΚΑΙΩΜΑ ΤΑΠ</t>
  </si>
  <si>
    <t>3211.01</t>
  </si>
  <si>
    <t>ΠΟΕ ΡΕΥΜΑΤΟΣ</t>
  </si>
  <si>
    <t>ΠΟΕ ΥΔΡΕΥΣΗΣ</t>
  </si>
  <si>
    <t>ΠΟΕ ΒΙΟΛΟΓΙΚΩΝ</t>
  </si>
  <si>
    <t>ΠΟΕ ΑΠΟΧΕΤΕΥΣΗΣ</t>
  </si>
  <si>
    <t>ΠΟΕ ΑΡΔΕΥΣΗΣ</t>
  </si>
  <si>
    <t>3212.01</t>
  </si>
  <si>
    <t>3213.01</t>
  </si>
  <si>
    <t>3214.01</t>
  </si>
  <si>
    <t>3219.09</t>
  </si>
  <si>
    <t>ΣΗΜΕΙΩΣΗ</t>
  </si>
  <si>
    <t>ΣΤΑ ΠΟΕ ΥΠΟΛΟΓΙΖΕΤΑΙ: ΠΟΣΟ Κ.Α. * 8,35% (ΠΟΣΟΣΤΟ ΕΙΣΠΡΑΞΙΜΟΤΗΤΑΣ)</t>
  </si>
  <si>
    <t>ΤΕΛΗ ΚΑΘΑΡΙΟΤΗΤΑΣ ΚΑΙ ΗΛΕΚΤΡΟΦΩΤΙΣΜΟΥ (ΡΕΥΜΑ)</t>
  </si>
  <si>
    <t>ΤΕΛΗ ΚΑΘΑΡΙΟΤΗΤΑΣ ΚΑΙ ΗΛΕΚΤΡΟΦΩΤΙΣΜΟΥ (ΤΑΠ)</t>
  </si>
  <si>
    <t>ΤΕΛΗ ΚΑΘΑΡΙΟΤΗΤΑΣ ΚΑΙ ΗΛΕΚΤΡΟΦΩΤΙΣΜΟΥ (ΦΟΡΟΣ)</t>
  </si>
  <si>
    <t>25.6277.01</t>
  </si>
  <si>
    <t>25.6662.01</t>
  </si>
  <si>
    <t>25.6673.01</t>
  </si>
  <si>
    <t>ΑΝΤΑΛΛΑΚΤΙΚΑ ΑΝΤΛΙΟΣΤΑΣΙΑ</t>
  </si>
  <si>
    <t>25.8113.02</t>
  </si>
  <si>
    <t>ΠΟΕ ΤΙΜΟΛΟΓΙΑ ΒΙΟΛΟΓΙΚΩΝ</t>
  </si>
  <si>
    <t>ΥΛΙΚΑ ΥΔΡΕΥΣΗΣ (ΜΕΡΟΣ)</t>
  </si>
  <si>
    <t>ΠΟΕ ΚΑΘΑΡΙΟΤΗΤΑΣ</t>
  </si>
  <si>
    <t>20.8113.02</t>
  </si>
  <si>
    <t>20.6634.01</t>
  </si>
  <si>
    <t>ΥΛΙΚΑ ΚΑΘΑΡΙΟΤΗΤΑΣ (ΜΕΡΟΣ)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</si>
</sst>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#,##0.00\ &quot;€&quot;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1" applyNumberFormat="0" applyAlignment="0" applyProtection="0"/>
    <xf numFmtId="0" fontId="12" fillId="16" borderId="2" applyNumberFormat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9" fillId="21" borderId="3" applyNumberFormat="0" applyAlignment="0" applyProtection="0"/>
    <xf numFmtId="0" fontId="14" fillId="0" borderId="0" applyNumberFormat="0" applyFill="0" applyBorder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1" fillId="0" borderId="8" applyNumberFormat="0" applyFill="0" applyAlignment="0" applyProtection="0"/>
    <xf numFmtId="0" fontId="15" fillId="0" borderId="9" applyNumberFormat="0" applyFill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21" borderId="1" applyNumberFormat="0" applyAlignment="0" applyProtection="0"/>
  </cellStyleXfs>
  <cellXfs count="43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/>
    </xf>
    <xf numFmtId="8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8" fontId="20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8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8" fontId="19" fillId="0" borderId="10" xfId="0" applyNumberFormat="1" applyFont="1" applyBorder="1" applyAlignment="1">
      <alignment horizontal="center" vertical="center" wrapText="1"/>
    </xf>
    <xf numFmtId="8" fontId="19" fillId="0" borderId="0" xfId="0" applyNumberFormat="1" applyFont="1" applyAlignment="1">
      <alignment horizontal="center" vertical="center" wrapText="1"/>
    </xf>
    <xf numFmtId="168" fontId="20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68" fontId="20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8" fontId="20" fillId="0" borderId="10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8" fontId="20" fillId="0" borderId="14" xfId="0" applyNumberFormat="1" applyFont="1" applyBorder="1" applyAlignment="1">
      <alignment horizontal="center" vertical="center" wrapText="1"/>
    </xf>
    <xf numFmtId="8" fontId="20" fillId="0" borderId="15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8" fontId="20" fillId="0" borderId="10" xfId="0" applyNumberFormat="1" applyFont="1" applyBorder="1" applyAlignment="1">
      <alignment horizontal="center" vertical="center" wrapText="1"/>
    </xf>
    <xf numFmtId="8" fontId="22" fillId="0" borderId="14" xfId="0" applyNumberFormat="1" applyFont="1" applyBorder="1" applyAlignment="1">
      <alignment vertical="center" textRotation="255"/>
    </xf>
    <xf numFmtId="8" fontId="22" fillId="0" borderId="16" xfId="0" applyNumberFormat="1" applyFont="1" applyBorder="1" applyAlignment="1">
      <alignment vertical="center" textRotation="255"/>
    </xf>
    <xf numFmtId="8" fontId="22" fillId="0" borderId="15" xfId="0" applyNumberFormat="1" applyFont="1" applyBorder="1" applyAlignment="1">
      <alignment vertical="center" textRotation="255"/>
    </xf>
    <xf numFmtId="168" fontId="22" fillId="0" borderId="14" xfId="0" applyNumberFormat="1" applyFont="1" applyBorder="1" applyAlignment="1">
      <alignment vertical="center" textRotation="255"/>
    </xf>
    <xf numFmtId="0" fontId="22" fillId="0" borderId="16" xfId="0" applyFont="1" applyBorder="1" applyAlignment="1">
      <alignment vertical="center" textRotation="255"/>
    </xf>
    <xf numFmtId="0" fontId="22" fillId="0" borderId="15" xfId="0" applyFont="1" applyBorder="1" applyAlignment="1">
      <alignment vertical="center" textRotation="255"/>
    </xf>
    <xf numFmtId="0" fontId="19" fillId="0" borderId="12" xfId="0" applyFont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7.140625" style="0" customWidth="1"/>
    <col min="2" max="2" width="31.421875" style="0" customWidth="1"/>
    <col min="3" max="3" width="33.57421875" style="0" customWidth="1"/>
    <col min="4" max="4" width="35.00390625" style="0" customWidth="1"/>
  </cols>
  <sheetData>
    <row r="1" spans="1:4" ht="15.75">
      <c r="A1" s="20" t="s">
        <v>0</v>
      </c>
      <c r="B1" s="20"/>
      <c r="C1" s="21" t="s">
        <v>1</v>
      </c>
      <c r="D1" s="21"/>
    </row>
    <row r="2" spans="1:4" ht="15.75">
      <c r="A2" s="1" t="s">
        <v>2</v>
      </c>
      <c r="B2" s="2">
        <v>2906529.86</v>
      </c>
      <c r="C2" s="3" t="s">
        <v>3</v>
      </c>
      <c r="D2" s="4">
        <v>2663802.03</v>
      </c>
    </row>
    <row r="3" spans="1:4" ht="15.75">
      <c r="A3" s="22" t="s">
        <v>4</v>
      </c>
      <c r="B3" s="23">
        <v>875000</v>
      </c>
      <c r="C3" s="3" t="s">
        <v>5</v>
      </c>
      <c r="D3" s="4">
        <v>200000</v>
      </c>
    </row>
    <row r="4" spans="1:4" ht="15.75">
      <c r="A4" s="22"/>
      <c r="B4" s="23"/>
      <c r="C4" s="3" t="s">
        <v>6</v>
      </c>
      <c r="D4" s="4">
        <v>240000</v>
      </c>
    </row>
    <row r="5" spans="1:4" ht="15.75">
      <c r="A5" s="22"/>
      <c r="B5" s="23"/>
      <c r="C5" s="3" t="s">
        <v>9</v>
      </c>
      <c r="D5" s="4">
        <v>55000</v>
      </c>
    </row>
    <row r="6" spans="1:4" ht="15.75">
      <c r="A6" s="22"/>
      <c r="B6" s="23"/>
      <c r="C6" s="3" t="s">
        <v>10</v>
      </c>
      <c r="D6" s="4">
        <v>332773</v>
      </c>
    </row>
    <row r="7" spans="1:4" ht="15.75">
      <c r="A7" s="22" t="s">
        <v>7</v>
      </c>
      <c r="B7" s="23">
        <v>445000</v>
      </c>
      <c r="C7" s="3" t="s">
        <v>12</v>
      </c>
      <c r="D7" s="4">
        <v>475000</v>
      </c>
    </row>
    <row r="8" spans="1:4" ht="15.75">
      <c r="A8" s="22"/>
      <c r="B8" s="23"/>
      <c r="C8" s="3" t="s">
        <v>8</v>
      </c>
      <c r="D8" s="4">
        <v>110000</v>
      </c>
    </row>
    <row r="9" spans="1:4" ht="15.75">
      <c r="A9" s="5" t="s">
        <v>11</v>
      </c>
      <c r="B9" s="6">
        <v>4226529.86</v>
      </c>
      <c r="C9" s="7" t="s">
        <v>11</v>
      </c>
      <c r="D9" s="8">
        <f>SUM(D2:D8)</f>
        <v>4076575.03</v>
      </c>
    </row>
    <row r="11" spans="1:4" ht="36" customHeight="1">
      <c r="A11" s="19" t="s">
        <v>13</v>
      </c>
      <c r="B11" s="19"/>
      <c r="C11" s="19"/>
      <c r="D11" s="9">
        <f>B9-D9</f>
        <v>149954.83000000054</v>
      </c>
    </row>
  </sheetData>
  <sheetProtection/>
  <mergeCells count="7">
    <mergeCell ref="A11:C11"/>
    <mergeCell ref="A1:B1"/>
    <mergeCell ref="C1:D1"/>
    <mergeCell ref="A3:A6"/>
    <mergeCell ref="B3:B6"/>
    <mergeCell ref="A7:A8"/>
    <mergeCell ref="B7:B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4">
      <selection activeCell="C11" sqref="C11:C17"/>
    </sheetView>
  </sheetViews>
  <sheetFormatPr defaultColWidth="9.140625" defaultRowHeight="15"/>
  <cols>
    <col min="1" max="1" width="39.57421875" style="11" customWidth="1"/>
    <col min="2" max="2" width="9.140625" style="11" customWidth="1"/>
    <col min="3" max="3" width="14.421875" style="11" bestFit="1" customWidth="1"/>
    <col min="4" max="4" width="16.7109375" style="11" customWidth="1"/>
    <col min="5" max="5" width="7.00390625" style="11" customWidth="1"/>
    <col min="6" max="6" width="37.00390625" style="11" bestFit="1" customWidth="1"/>
    <col min="7" max="7" width="11.28125" style="11" bestFit="1" customWidth="1"/>
    <col min="8" max="8" width="16.28125" style="11" bestFit="1" customWidth="1"/>
    <col min="9" max="16384" width="9.140625" style="11" customWidth="1"/>
  </cols>
  <sheetData>
    <row r="1" spans="1:8" ht="15.75">
      <c r="A1" s="20" t="s">
        <v>0</v>
      </c>
      <c r="B1" s="20"/>
      <c r="C1" s="20"/>
      <c r="D1" s="20"/>
      <c r="E1" s="27" t="s">
        <v>1</v>
      </c>
      <c r="F1" s="42"/>
      <c r="G1" s="42"/>
      <c r="H1" s="28"/>
    </row>
    <row r="2" spans="1:8" ht="15.75">
      <c r="A2" s="18" t="s">
        <v>25</v>
      </c>
      <c r="B2" s="5" t="s">
        <v>24</v>
      </c>
      <c r="C2" s="5" t="s">
        <v>23</v>
      </c>
      <c r="D2" s="5" t="s">
        <v>11</v>
      </c>
      <c r="E2" s="39">
        <f>SUM(H3:H17)</f>
        <v>892716.78</v>
      </c>
      <c r="F2" s="18" t="s">
        <v>25</v>
      </c>
      <c r="G2" s="5" t="s">
        <v>24</v>
      </c>
      <c r="H2" s="5" t="s">
        <v>23</v>
      </c>
    </row>
    <row r="3" spans="1:8" ht="15.75">
      <c r="A3" s="13" t="s">
        <v>38</v>
      </c>
      <c r="B3" s="13" t="s">
        <v>37</v>
      </c>
      <c r="C3" s="10">
        <f>212176.96*8.35%</f>
        <v>17716.776159999998</v>
      </c>
      <c r="D3" s="23">
        <f>SUM(C3:C11)</f>
        <v>892716.77616</v>
      </c>
      <c r="E3" s="40"/>
      <c r="F3" s="3" t="s">
        <v>59</v>
      </c>
      <c r="G3" s="3" t="s">
        <v>60</v>
      </c>
      <c r="H3" s="4">
        <v>66874.75</v>
      </c>
    </row>
    <row r="4" spans="1:8" ht="18.75" customHeight="1">
      <c r="A4" s="16" t="s">
        <v>49</v>
      </c>
      <c r="B4" s="14" t="s">
        <v>15</v>
      </c>
      <c r="C4" s="15">
        <v>760000</v>
      </c>
      <c r="D4" s="23"/>
      <c r="E4" s="40"/>
      <c r="F4" s="3" t="s">
        <v>35</v>
      </c>
      <c r="G4" s="3" t="s">
        <v>31</v>
      </c>
      <c r="H4" s="4">
        <v>11500</v>
      </c>
    </row>
    <row r="5" spans="1:8" ht="18.75" customHeight="1">
      <c r="A5" s="16"/>
      <c r="B5" s="14"/>
      <c r="C5" s="15"/>
      <c r="D5" s="23"/>
      <c r="E5" s="40"/>
      <c r="F5" s="3" t="s">
        <v>36</v>
      </c>
      <c r="G5" s="3" t="s">
        <v>32</v>
      </c>
      <c r="H5" s="4">
        <v>3500</v>
      </c>
    </row>
    <row r="6" spans="1:8" ht="18.75" customHeight="1">
      <c r="A6" s="16"/>
      <c r="B6" s="14"/>
      <c r="C6" s="15"/>
      <c r="D6" s="23"/>
      <c r="E6" s="40"/>
      <c r="F6" s="3" t="s">
        <v>34</v>
      </c>
      <c r="G6" s="3" t="s">
        <v>33</v>
      </c>
      <c r="H6" s="4">
        <v>10000</v>
      </c>
    </row>
    <row r="7" spans="1:8" ht="18.75" customHeight="1">
      <c r="A7" s="16"/>
      <c r="B7" s="14"/>
      <c r="C7" s="15"/>
      <c r="D7" s="23"/>
      <c r="E7" s="40"/>
      <c r="F7" s="34" t="s">
        <v>5</v>
      </c>
      <c r="G7" s="34" t="s">
        <v>29</v>
      </c>
      <c r="H7" s="35">
        <v>100000</v>
      </c>
    </row>
    <row r="8" spans="1:8" ht="18.75" customHeight="1">
      <c r="A8" s="16" t="s">
        <v>50</v>
      </c>
      <c r="B8" s="14" t="s">
        <v>17</v>
      </c>
      <c r="C8" s="15">
        <v>60000</v>
      </c>
      <c r="D8" s="23"/>
      <c r="E8" s="40"/>
      <c r="F8" s="34"/>
      <c r="G8" s="34"/>
      <c r="H8" s="35"/>
    </row>
    <row r="9" spans="1:8" ht="18.75" customHeight="1">
      <c r="A9" s="16"/>
      <c r="B9" s="14"/>
      <c r="C9" s="15"/>
      <c r="D9" s="23"/>
      <c r="E9" s="40"/>
      <c r="F9" s="34" t="s">
        <v>12</v>
      </c>
      <c r="G9" s="34" t="s">
        <v>30</v>
      </c>
      <c r="H9" s="35">
        <v>73000</v>
      </c>
    </row>
    <row r="10" spans="1:8" ht="18.75" customHeight="1">
      <c r="A10" s="16"/>
      <c r="B10" s="14"/>
      <c r="C10" s="15"/>
      <c r="D10" s="23"/>
      <c r="E10" s="40"/>
      <c r="F10" s="34"/>
      <c r="G10" s="34"/>
      <c r="H10" s="35"/>
    </row>
    <row r="11" spans="1:8" ht="18.75" customHeight="1">
      <c r="A11" s="16" t="s">
        <v>51</v>
      </c>
      <c r="B11" s="14" t="s">
        <v>16</v>
      </c>
      <c r="C11" s="15">
        <v>55000</v>
      </c>
      <c r="D11" s="23"/>
      <c r="E11" s="40"/>
      <c r="F11" s="34" t="s">
        <v>6</v>
      </c>
      <c r="G11" s="34" t="s">
        <v>26</v>
      </c>
      <c r="H11" s="35">
        <v>240000</v>
      </c>
    </row>
    <row r="12" spans="1:8" ht="18.75" customHeight="1">
      <c r="A12" s="16"/>
      <c r="B12" s="14"/>
      <c r="C12" s="15"/>
      <c r="D12" s="23"/>
      <c r="E12" s="40"/>
      <c r="F12" s="34"/>
      <c r="G12" s="34"/>
      <c r="H12" s="35"/>
    </row>
    <row r="13" spans="1:8" ht="18.75" customHeight="1">
      <c r="A13" s="16"/>
      <c r="B13" s="14"/>
      <c r="C13" s="15"/>
      <c r="D13" s="23"/>
      <c r="E13" s="40"/>
      <c r="F13" s="34" t="s">
        <v>9</v>
      </c>
      <c r="G13" s="34" t="s">
        <v>27</v>
      </c>
      <c r="H13" s="35">
        <v>55000</v>
      </c>
    </row>
    <row r="14" spans="1:8" ht="18.75" customHeight="1">
      <c r="A14" s="16"/>
      <c r="B14" s="14"/>
      <c r="C14" s="15"/>
      <c r="D14" s="23"/>
      <c r="E14" s="40"/>
      <c r="F14" s="34"/>
      <c r="G14" s="34"/>
      <c r="H14" s="35"/>
    </row>
    <row r="15" spans="1:8" ht="18.75" customHeight="1">
      <c r="A15" s="16"/>
      <c r="B15" s="14"/>
      <c r="C15" s="15"/>
      <c r="D15" s="23"/>
      <c r="E15" s="40"/>
      <c r="F15" s="34" t="s">
        <v>10</v>
      </c>
      <c r="G15" s="34" t="s">
        <v>28</v>
      </c>
      <c r="H15" s="35">
        <v>332773</v>
      </c>
    </row>
    <row r="16" spans="1:8" ht="18.75" customHeight="1">
      <c r="A16" s="16"/>
      <c r="B16" s="14"/>
      <c r="C16" s="15"/>
      <c r="D16" s="23"/>
      <c r="E16" s="40"/>
      <c r="F16" s="34"/>
      <c r="G16" s="34"/>
      <c r="H16" s="35"/>
    </row>
    <row r="17" spans="1:8" ht="18.75" customHeight="1">
      <c r="A17" s="16"/>
      <c r="B17" s="14"/>
      <c r="C17" s="15"/>
      <c r="D17" s="23"/>
      <c r="E17" s="41"/>
      <c r="F17" s="3" t="s">
        <v>62</v>
      </c>
      <c r="G17" s="3" t="s">
        <v>61</v>
      </c>
      <c r="H17" s="4">
        <v>69.03</v>
      </c>
    </row>
    <row r="18" spans="1:8" ht="25.5" customHeight="1">
      <c r="A18" s="13" t="s">
        <v>14</v>
      </c>
      <c r="B18" s="13" t="s">
        <v>20</v>
      </c>
      <c r="C18" s="10">
        <v>350000</v>
      </c>
      <c r="D18" s="23">
        <f>SUM(C18:C24)</f>
        <v>611683.6677649999</v>
      </c>
      <c r="E18" s="36">
        <f>SUM(C18:C24)</f>
        <v>611683.6677649999</v>
      </c>
      <c r="F18" s="3" t="s">
        <v>12</v>
      </c>
      <c r="G18" s="3" t="s">
        <v>30</v>
      </c>
      <c r="H18" s="4">
        <v>477000</v>
      </c>
    </row>
    <row r="19" spans="1:8" ht="25.5" customHeight="1">
      <c r="A19" s="13" t="s">
        <v>18</v>
      </c>
      <c r="B19" s="13" t="s">
        <v>21</v>
      </c>
      <c r="C19" s="10">
        <v>67000</v>
      </c>
      <c r="D19" s="23"/>
      <c r="E19" s="37"/>
      <c r="F19" s="3" t="s">
        <v>57</v>
      </c>
      <c r="G19" s="3" t="s">
        <v>56</v>
      </c>
      <c r="H19" s="4">
        <v>22320</v>
      </c>
    </row>
    <row r="20" spans="1:8" ht="25.5" customHeight="1">
      <c r="A20" s="13" t="s">
        <v>19</v>
      </c>
      <c r="B20" s="13" t="s">
        <v>22</v>
      </c>
      <c r="C20" s="10">
        <v>28000</v>
      </c>
      <c r="D20" s="23"/>
      <c r="E20" s="37"/>
      <c r="F20" s="30" t="s">
        <v>55</v>
      </c>
      <c r="G20" s="30" t="s">
        <v>54</v>
      </c>
      <c r="H20" s="32">
        <v>2000</v>
      </c>
    </row>
    <row r="21" spans="1:8" ht="25.5" customHeight="1">
      <c r="A21" s="13" t="s">
        <v>39</v>
      </c>
      <c r="B21" s="13" t="s">
        <v>43</v>
      </c>
      <c r="C21" s="10">
        <f>1573271.27*8.35%</f>
        <v>131368.15104499998</v>
      </c>
      <c r="D21" s="23"/>
      <c r="E21" s="37"/>
      <c r="F21" s="31"/>
      <c r="G21" s="31"/>
      <c r="H21" s="33"/>
    </row>
    <row r="22" spans="1:8" ht="25.5" customHeight="1">
      <c r="A22" s="13" t="s">
        <v>42</v>
      </c>
      <c r="B22" s="13" t="s">
        <v>44</v>
      </c>
      <c r="C22" s="10">
        <f>13908.73*8.35%</f>
        <v>1161.378955</v>
      </c>
      <c r="D22" s="23"/>
      <c r="E22" s="37"/>
      <c r="F22" s="3" t="s">
        <v>58</v>
      </c>
      <c r="G22" s="3" t="s">
        <v>53</v>
      </c>
      <c r="H22" s="4">
        <v>363.67</v>
      </c>
    </row>
    <row r="23" spans="1:8" ht="25.5" customHeight="1">
      <c r="A23" s="13" t="s">
        <v>41</v>
      </c>
      <c r="B23" s="13" t="s">
        <v>45</v>
      </c>
      <c r="C23" s="10">
        <f>196843.28*8.35%</f>
        <v>16436.413879999996</v>
      </c>
      <c r="D23" s="23"/>
      <c r="E23" s="37"/>
      <c r="F23" s="34" t="s">
        <v>8</v>
      </c>
      <c r="G23" s="34" t="s">
        <v>52</v>
      </c>
      <c r="H23" s="35">
        <v>110000</v>
      </c>
    </row>
    <row r="24" spans="1:8" ht="25.5" customHeight="1">
      <c r="A24" s="13" t="s">
        <v>40</v>
      </c>
      <c r="B24" s="13" t="s">
        <v>46</v>
      </c>
      <c r="C24" s="10">
        <f>212188.31*8.35%</f>
        <v>17717.723885</v>
      </c>
      <c r="D24" s="23"/>
      <c r="E24" s="38"/>
      <c r="F24" s="34"/>
      <c r="G24" s="34"/>
      <c r="H24" s="35"/>
    </row>
    <row r="25" spans="1:8" ht="25.5" customHeight="1">
      <c r="A25" s="24" t="s">
        <v>11</v>
      </c>
      <c r="B25" s="25"/>
      <c r="C25" s="26"/>
      <c r="D25" s="6">
        <f>D3+D18+0.01</f>
        <v>1504400.4539249998</v>
      </c>
      <c r="E25" s="6"/>
      <c r="F25" s="27" t="s">
        <v>11</v>
      </c>
      <c r="G25" s="28"/>
      <c r="H25" s="8">
        <f>SUM(H3:H24)</f>
        <v>1504400.45</v>
      </c>
    </row>
    <row r="27" spans="1:5" ht="15">
      <c r="A27" s="29" t="s">
        <v>47</v>
      </c>
      <c r="B27" s="29"/>
      <c r="C27" s="29"/>
      <c r="D27" s="29"/>
      <c r="E27" s="29"/>
    </row>
    <row r="28" spans="1:6" ht="15">
      <c r="A28" s="17"/>
      <c r="B28" s="17" t="s">
        <v>48</v>
      </c>
      <c r="C28" s="17"/>
      <c r="D28" s="17"/>
      <c r="E28" s="17"/>
      <c r="F28" s="12"/>
    </row>
  </sheetData>
  <sheetProtection/>
  <mergeCells count="39">
    <mergeCell ref="H23:H24"/>
    <mergeCell ref="A8:A10"/>
    <mergeCell ref="C8:C10"/>
    <mergeCell ref="B8:B10"/>
    <mergeCell ref="A1:D1"/>
    <mergeCell ref="D3:D17"/>
    <mergeCell ref="B4:B7"/>
    <mergeCell ref="C4:C7"/>
    <mergeCell ref="B11:B17"/>
    <mergeCell ref="C11:C17"/>
    <mergeCell ref="A4:A7"/>
    <mergeCell ref="A11:A17"/>
    <mergeCell ref="H7:H8"/>
    <mergeCell ref="F9:F10"/>
    <mergeCell ref="G9:G10"/>
    <mergeCell ref="H9:H10"/>
    <mergeCell ref="E2:E17"/>
    <mergeCell ref="E1:H1"/>
    <mergeCell ref="F11:F12"/>
    <mergeCell ref="G11:G12"/>
    <mergeCell ref="H11:H12"/>
    <mergeCell ref="F13:F14"/>
    <mergeCell ref="G13:G14"/>
    <mergeCell ref="H13:H14"/>
    <mergeCell ref="F7:F8"/>
    <mergeCell ref="G7:G8"/>
    <mergeCell ref="H20:H21"/>
    <mergeCell ref="F15:F16"/>
    <mergeCell ref="G15:G16"/>
    <mergeCell ref="H15:H16"/>
    <mergeCell ref="A25:C25"/>
    <mergeCell ref="F25:G25"/>
    <mergeCell ref="A27:E27"/>
    <mergeCell ref="F20:F21"/>
    <mergeCell ref="G20:G21"/>
    <mergeCell ref="E18:E24"/>
    <mergeCell ref="F23:F24"/>
    <mergeCell ref="D18:D24"/>
    <mergeCell ref="G23:G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Theodoros</dc:creator>
  <cp:keywords/>
  <dc:description/>
  <cp:lastModifiedBy>basilis</cp:lastModifiedBy>
  <cp:lastPrinted>2023-02-02T11:13:58Z</cp:lastPrinted>
  <dcterms:created xsi:type="dcterms:W3CDTF">2023-01-30T08:02:03Z</dcterms:created>
  <dcterms:modified xsi:type="dcterms:W3CDTF">2023-02-06T08:17:16Z</dcterms:modified>
  <cp:category/>
  <cp:version/>
  <cp:contentType/>
  <cp:contentStatus/>
</cp:coreProperties>
</file>